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oanunited-my.sharepoint.com/personal/sushi_loanunited_com/Documents/Shared/Guidelines/Miscellaneous/"/>
    </mc:Choice>
  </mc:AlternateContent>
  <xr:revisionPtr revIDLastSave="0" documentId="8_{95A1B709-C0DA-E94F-AEFC-BA209D8BD3C4}" xr6:coauthVersionLast="47" xr6:coauthVersionMax="47" xr10:uidLastSave="{00000000-0000-0000-0000-000000000000}"/>
  <workbookProtection workbookAlgorithmName="SHA-512" workbookHashValue="Br2+Q3x4p46V4UV4DJpZ+8wC8FBftKnb/9HGC8EQj/8tK8d8pz0XRH55Bgk1GOVLNZhf+beRfjIKUAY8n4QfbQ==" workbookSaltValue="ZFit7O6AX+ir+4GLxyJKVw==" workbookSpinCount="100000" lockStructure="1"/>
  <bookViews>
    <workbookView xWindow="28680" yWindow="-1380" windowWidth="29040" windowHeight="15720" xr2:uid="{94BC161C-CABD-49C9-AEAB-5658C401BBA8}"/>
  </bookViews>
  <sheets>
    <sheet name="blank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blank!$A$1:$F$20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" l="1"/>
  <c r="C15" i="3" s="1"/>
  <c r="B10" i="3"/>
  <c r="C10" i="3" s="1"/>
  <c r="B9" i="3"/>
  <c r="C9" i="3" s="1"/>
  <c r="D15" i="3"/>
  <c r="D10" i="3"/>
  <c r="D9" i="3"/>
  <c r="E9" i="3" l="1"/>
  <c r="F9" i="3" s="1"/>
  <c r="E15" i="3"/>
  <c r="F15" i="3" s="1"/>
  <c r="E10" i="3"/>
  <c r="F10" i="3" s="1"/>
  <c r="F16" i="3" l="1"/>
  <c r="F11" i="3"/>
</calcChain>
</file>

<file path=xl/sharedStrings.xml><?xml version="1.0" encoding="utf-8"?>
<sst xmlns="http://schemas.openxmlformats.org/spreadsheetml/2006/main" count="22" uniqueCount="17">
  <si>
    <t>Loan Amount</t>
  </si>
  <si>
    <t>Note Rate</t>
  </si>
  <si>
    <t>Year</t>
  </si>
  <si>
    <t>Monthly Savings</t>
  </si>
  <si>
    <t>Program: 2-1 Buydown</t>
  </si>
  <si>
    <t>Program: 1-0 Buydown</t>
  </si>
  <si>
    <t>Buydown Cost</t>
  </si>
  <si>
    <t>Buydown 
P&amp;I</t>
  </si>
  <si>
    <t>Note Rate 
P&amp;I</t>
  </si>
  <si>
    <t>Interest
 Rate</t>
  </si>
  <si>
    <t>Interest 
Rate</t>
  </si>
  <si>
    <t>Note Rate
 P&amp;I</t>
  </si>
  <si>
    <t>© 2024 LoanUnited.com, LLC. All rights reserved. | luwholesale.com</t>
  </si>
  <si>
    <t>Term (Years)</t>
  </si>
  <si>
    <t>Annual 
Savings</t>
  </si>
  <si>
    <t>Note: Seller paid buydown only, 30 year term, Manufactured homes not allowed.</t>
  </si>
  <si>
    <t xml:space="preserve">Disclaimer: This tool has been designed for industry professionals, not consumers. To be used for estimate purposes only. Final numbers may vary.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</si>
</sst>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i/>
      <sz val="12"/>
      <color theme="1"/>
      <name val="Verdana"/>
      <family val="2"/>
    </font>
    <font>
      <b/>
      <sz val="12"/>
      <name val="Verdana"/>
      <family val="2"/>
    </font>
    <font>
      <sz val="11"/>
      <color theme="0"/>
      <name val="Calibri"/>
      <family val="2"/>
      <scheme val="minor"/>
    </font>
    <font>
      <i/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009DD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377FAF"/>
        <bgColor indexed="64"/>
      </patternFill>
    </fill>
    <fill>
      <patternFill patternType="solid">
        <fgColor rgb="FF68696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E0E0E0"/>
      </top>
      <bottom/>
      <diagonal/>
    </border>
    <border>
      <left style="thin">
        <color rgb="FFE0E0E0"/>
      </left>
      <right style="thin">
        <color rgb="FFE0E0E0"/>
      </right>
      <top style="thin">
        <color rgb="FFE0E0E0"/>
      </top>
      <bottom/>
      <diagonal/>
    </border>
  </borders>
  <cellStyleXfs count="2">
    <xf numFmtId="0" fontId="0" fillId="0" borderId="0"/>
    <xf numFmtId="0" fontId="5" fillId="2" borderId="2" applyBorder="0">
      <alignment horizontal="left" vertical="center"/>
    </xf>
  </cellStyleXfs>
  <cellXfs count="41">
    <xf numFmtId="0" fontId="0" fillId="0" borderId="0" xfId="0"/>
    <xf numFmtId="164" fontId="9" fillId="4" borderId="0" xfId="0" applyNumberFormat="1" applyFont="1" applyFill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164" fontId="8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8" fillId="0" borderId="1" xfId="0" applyFont="1" applyBorder="1" applyAlignment="1" applyProtection="1">
      <alignment horizontal="left" vertical="top" wrapText="1"/>
      <protection hidden="1"/>
    </xf>
    <xf numFmtId="0" fontId="9" fillId="0" borderId="3" xfId="0" applyFont="1" applyBorder="1" applyAlignment="1" applyProtection="1">
      <alignment horizontal="center" vertical="top" wrapText="1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center" vertical="top" wrapText="1"/>
      <protection hidden="1"/>
    </xf>
    <xf numFmtId="0" fontId="9" fillId="0" borderId="1" xfId="0" applyFont="1" applyBorder="1" applyAlignment="1" applyProtection="1">
      <alignment horizontal="center" vertical="top" wrapText="1"/>
      <protection hidden="1"/>
    </xf>
    <xf numFmtId="0" fontId="8" fillId="0" borderId="4" xfId="0" applyFont="1" applyBorder="1" applyAlignment="1" applyProtection="1">
      <alignment horizontal="center" vertical="top" wrapText="1"/>
      <protection hidden="1"/>
    </xf>
    <xf numFmtId="0" fontId="9" fillId="0" borderId="4" xfId="0" applyFont="1" applyBorder="1" applyAlignment="1" applyProtection="1">
      <alignment horizontal="center" vertical="top" wrapText="1"/>
      <protection hidden="1"/>
    </xf>
    <xf numFmtId="0" fontId="9" fillId="0" borderId="0" xfId="0" applyFont="1" applyAlignment="1" applyProtection="1">
      <alignment horizontal="center" vertical="top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2" fillId="3" borderId="6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165" fontId="9" fillId="0" borderId="0" xfId="0" applyNumberFormat="1" applyFont="1" applyAlignment="1" applyProtection="1">
      <alignment horizontal="center" vertical="center" wrapText="1"/>
      <protection hidden="1"/>
    </xf>
    <xf numFmtId="0" fontId="12" fillId="0" borderId="5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164" fontId="9" fillId="0" borderId="1" xfId="0" applyNumberFormat="1" applyFont="1" applyBorder="1" applyAlignment="1" applyProtection="1">
      <alignment horizontal="center" vertical="top" wrapText="1"/>
      <protection locked="0" hidden="1"/>
    </xf>
    <xf numFmtId="165" fontId="9" fillId="0" borderId="1" xfId="0" applyNumberFormat="1" applyFont="1" applyBorder="1" applyAlignment="1" applyProtection="1">
      <alignment horizontal="center" vertical="top" wrapText="1"/>
      <protection locked="0" hidden="1"/>
    </xf>
    <xf numFmtId="0" fontId="13" fillId="5" borderId="0" xfId="0" applyFont="1" applyFill="1" applyAlignment="1" applyProtection="1">
      <alignment vertical="center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5" borderId="0" xfId="0" applyFill="1" applyProtection="1">
      <protection hidden="1"/>
    </xf>
    <xf numFmtId="0" fontId="10" fillId="6" borderId="0" xfId="0" applyFont="1" applyFill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</cellXfs>
  <cellStyles count="2">
    <cellStyle name="Headers" xfId="1" xr:uid="{B017C1C7-865B-C54B-BE87-1827B3853394}"/>
    <cellStyle name="Normal" xfId="0" builtinId="0"/>
  </cellStyles>
  <dxfs count="0"/>
  <tableStyles count="0" defaultTableStyle="TableStyleMedium2" defaultPivotStyle="PivotStyleLight16"/>
  <colors>
    <mruColors>
      <color rgb="FF377FAF"/>
      <color rgb="FF686968"/>
      <color rgb="FF3F82AD"/>
      <color rgb="FF009DD1"/>
      <color rgb="FFE0E0E0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FEF653F-C536-429B-86C7-0B3177968D6A}"/>
            </a:ext>
          </a:extLst>
        </xdr:cNvPr>
        <xdr:cNvSpPr txBox="1"/>
      </xdr:nvSpPr>
      <xdr:spPr>
        <a:xfrm>
          <a:off x="0" y="0"/>
          <a:ext cx="3190875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600" b="1" i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BUYDOWN CALCULATOR</a:t>
          </a:r>
        </a:p>
      </xdr:txBody>
    </xdr:sp>
    <xdr:clientData/>
  </xdr:twoCellAnchor>
  <xdr:twoCellAnchor editAs="oneCell">
    <xdr:from>
      <xdr:col>4</xdr:col>
      <xdr:colOff>1329130</xdr:colOff>
      <xdr:row>0</xdr:row>
      <xdr:rowOff>8819</xdr:rowOff>
    </xdr:from>
    <xdr:to>
      <xdr:col>6</xdr:col>
      <xdr:colOff>0</xdr:colOff>
      <xdr:row>0</xdr:row>
      <xdr:rowOff>648899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3199A4B-6634-6038-432B-48D145823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2324" y="8819"/>
          <a:ext cx="1448995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55518-89D3-4EDA-A768-31F4D4C6D7F5}">
  <sheetPr>
    <pageSetUpPr fitToPage="1"/>
  </sheetPr>
  <dimension ref="A1:I26"/>
  <sheetViews>
    <sheetView showGridLines="0" tabSelected="1" zoomScale="130" zoomScaleNormal="130" workbookViewId="0">
      <selection activeCell="B3" sqref="B3"/>
    </sheetView>
  </sheetViews>
  <sheetFormatPr defaultColWidth="9.140625" defaultRowHeight="18.75" x14ac:dyDescent="0.25"/>
  <cols>
    <col min="1" max="1" width="24.7109375" style="31" bestFit="1" customWidth="1"/>
    <col min="2" max="6" width="20.7109375" style="5" customWidth="1"/>
    <col min="7" max="7" width="20.7109375" style="5" hidden="1" customWidth="1"/>
    <col min="8" max="9" width="20.7109375" style="5" customWidth="1"/>
    <col min="10" max="12" width="15.7109375" style="5" customWidth="1"/>
    <col min="13" max="16384" width="9.140625" style="5"/>
  </cols>
  <sheetData>
    <row r="1" spans="1:7" ht="52.5" customHeight="1" x14ac:dyDescent="0.25">
      <c r="A1" s="36"/>
      <c r="B1" s="36"/>
      <c r="C1" s="36"/>
      <c r="D1" s="36"/>
      <c r="E1" s="36"/>
      <c r="F1" s="36"/>
      <c r="G1" s="4"/>
    </row>
    <row r="2" spans="1:7" ht="6.75" customHeight="1" x14ac:dyDescent="0.25">
      <c r="A2" s="6"/>
      <c r="B2" s="7"/>
      <c r="C2" s="7"/>
      <c r="D2" s="7"/>
      <c r="E2" s="7"/>
      <c r="F2" s="7"/>
      <c r="G2" s="7"/>
    </row>
    <row r="3" spans="1:7" s="11" customFormat="1" x14ac:dyDescent="0.25">
      <c r="A3" s="8" t="s">
        <v>0</v>
      </c>
      <c r="B3" s="32"/>
      <c r="C3" s="9"/>
      <c r="D3" s="38" t="s">
        <v>16</v>
      </c>
      <c r="E3" s="38"/>
      <c r="F3" s="38"/>
      <c r="G3" s="10"/>
    </row>
    <row r="4" spans="1:7" s="11" customFormat="1" x14ac:dyDescent="0.25">
      <c r="A4" s="8" t="s">
        <v>1</v>
      </c>
      <c r="B4" s="33"/>
      <c r="C4" s="9"/>
      <c r="D4" s="38"/>
      <c r="E4" s="38"/>
      <c r="F4" s="38"/>
      <c r="G4" s="10"/>
    </row>
    <row r="5" spans="1:7" s="11" customFormat="1" x14ac:dyDescent="0.25">
      <c r="A5" s="8" t="s">
        <v>13</v>
      </c>
      <c r="B5" s="12">
        <v>30</v>
      </c>
      <c r="C5" s="9"/>
      <c r="D5" s="38"/>
      <c r="E5" s="38"/>
      <c r="F5" s="38"/>
      <c r="G5" s="10"/>
    </row>
    <row r="6" spans="1:7" s="11" customFormat="1" x14ac:dyDescent="0.25">
      <c r="A6" s="13"/>
      <c r="B6" s="14"/>
      <c r="C6" s="15"/>
      <c r="D6" s="15"/>
      <c r="E6" s="15"/>
      <c r="F6" s="15"/>
      <c r="G6" s="10"/>
    </row>
    <row r="7" spans="1:7" s="17" customFormat="1" ht="26.1" customHeight="1" x14ac:dyDescent="0.25">
      <c r="A7" s="37" t="s">
        <v>4</v>
      </c>
      <c r="B7" s="37"/>
      <c r="C7" s="37"/>
      <c r="D7" s="37"/>
      <c r="E7" s="37"/>
      <c r="F7" s="37"/>
      <c r="G7" s="16"/>
    </row>
    <row r="8" spans="1:7" s="20" customFormat="1" ht="35.25" customHeight="1" x14ac:dyDescent="0.25">
      <c r="A8" s="18" t="s">
        <v>2</v>
      </c>
      <c r="B8" s="18" t="s">
        <v>9</v>
      </c>
      <c r="C8" s="18" t="s">
        <v>7</v>
      </c>
      <c r="D8" s="18" t="s">
        <v>8</v>
      </c>
      <c r="E8" s="18" t="s">
        <v>3</v>
      </c>
      <c r="F8" s="18" t="s">
        <v>14</v>
      </c>
      <c r="G8" s="19"/>
    </row>
    <row r="9" spans="1:7" s="17" customFormat="1" ht="26.1" customHeight="1" x14ac:dyDescent="0.25">
      <c r="A9" s="21">
        <v>1</v>
      </c>
      <c r="B9" s="22" t="str">
        <f>IF(B4&gt;0,B4-2/100," ")</f>
        <v xml:space="preserve"> </v>
      </c>
      <c r="C9" s="1" t="str">
        <f>IF(B9=" ","-",PMT(B9/12,B5*12,-B3,0,0))</f>
        <v>-</v>
      </c>
      <c r="D9" s="1" t="str">
        <f>IF(B4=0,"-",PMT(B$4/12,B$5*12,-B$3,0,0))</f>
        <v>-</v>
      </c>
      <c r="E9" s="1" t="str">
        <f>IFERROR((D9-C9),"-")</f>
        <v>-</v>
      </c>
      <c r="F9" s="1" t="str">
        <f>IFERROR((E9*12),"-")</f>
        <v>-</v>
      </c>
      <c r="G9" s="16"/>
    </row>
    <row r="10" spans="1:7" s="17" customFormat="1" ht="26.1" customHeight="1" x14ac:dyDescent="0.25">
      <c r="A10" s="21">
        <v>2</v>
      </c>
      <c r="B10" s="22" t="str">
        <f>IF(B4&gt;0,B4-1/100," ")</f>
        <v xml:space="preserve"> </v>
      </c>
      <c r="C10" s="1" t="str">
        <f>IF(B10=" ","-",PMT(B10/12,B5*12,-B3,0,0))</f>
        <v>-</v>
      </c>
      <c r="D10" s="1" t="str">
        <f>IF(B4=0,"-",PMT(B$4/12,B$5*12,-B$3,0,0))</f>
        <v>-</v>
      </c>
      <c r="E10" s="1" t="str">
        <f>IFERROR((D10-C10),"-")</f>
        <v>-</v>
      </c>
      <c r="F10" s="1" t="str">
        <f>IFERROR((E10*12),"-")</f>
        <v>-</v>
      </c>
      <c r="G10" s="16"/>
    </row>
    <row r="11" spans="1:7" s="17" customFormat="1" ht="26.1" customHeight="1" x14ac:dyDescent="0.25">
      <c r="A11" s="23" t="s">
        <v>6</v>
      </c>
      <c r="B11" s="2"/>
      <c r="C11" s="2"/>
      <c r="D11" s="2"/>
      <c r="E11" s="2"/>
      <c r="F11" s="3">
        <f>SUM(F9:F10)</f>
        <v>0</v>
      </c>
      <c r="G11" s="16"/>
    </row>
    <row r="12" spans="1:7" s="27" customFormat="1" x14ac:dyDescent="0.25">
      <c r="A12" s="24"/>
      <c r="B12" s="25"/>
      <c r="C12" s="25"/>
      <c r="D12" s="25"/>
      <c r="E12" s="25"/>
      <c r="F12" s="25"/>
      <c r="G12" s="26"/>
    </row>
    <row r="13" spans="1:7" s="27" customFormat="1" ht="30" customHeight="1" x14ac:dyDescent="0.25">
      <c r="A13" s="37" t="s">
        <v>5</v>
      </c>
      <c r="B13" s="37"/>
      <c r="C13" s="37"/>
      <c r="D13" s="37"/>
      <c r="E13" s="37"/>
      <c r="F13" s="37"/>
      <c r="G13" s="26"/>
    </row>
    <row r="14" spans="1:7" s="27" customFormat="1" ht="33.75" customHeight="1" x14ac:dyDescent="0.25">
      <c r="A14" s="18" t="s">
        <v>2</v>
      </c>
      <c r="B14" s="18" t="s">
        <v>10</v>
      </c>
      <c r="C14" s="18" t="s">
        <v>7</v>
      </c>
      <c r="D14" s="18" t="s">
        <v>11</v>
      </c>
      <c r="E14" s="18" t="s">
        <v>3</v>
      </c>
      <c r="F14" s="18" t="s">
        <v>14</v>
      </c>
      <c r="G14" s="26"/>
    </row>
    <row r="15" spans="1:7" s="27" customFormat="1" ht="26.1" customHeight="1" x14ac:dyDescent="0.25">
      <c r="A15" s="21">
        <v>1</v>
      </c>
      <c r="B15" s="22" t="str">
        <f>IF(B4&gt;0,B4-1/100," ")</f>
        <v xml:space="preserve"> </v>
      </c>
      <c r="C15" s="1" t="str">
        <f>IF($B15=" ","-",PMT(B$15/12,B$5*12,-B$3,0,0))</f>
        <v>-</v>
      </c>
      <c r="D15" s="1" t="str">
        <f>IF($B4=0,"-",PMT(B$4/12,B$5*12,-B$3,0,0))</f>
        <v>-</v>
      </c>
      <c r="E15" s="1" t="str">
        <f>IFERROR((D15-C15),"-")</f>
        <v>-</v>
      </c>
      <c r="F15" s="1" t="str">
        <f>IFERROR((E15*12),"-")</f>
        <v>-</v>
      </c>
      <c r="G15" s="26"/>
    </row>
    <row r="16" spans="1:7" s="27" customFormat="1" ht="26.1" customHeight="1" x14ac:dyDescent="0.25">
      <c r="A16" s="23" t="s">
        <v>6</v>
      </c>
      <c r="B16" s="2"/>
      <c r="C16" s="2"/>
      <c r="D16" s="2"/>
      <c r="E16" s="2"/>
      <c r="F16" s="3">
        <f>SUM(F15:F15)</f>
        <v>0</v>
      </c>
      <c r="G16" s="26"/>
    </row>
    <row r="17" spans="1:9" s="27" customFormat="1" ht="30" customHeight="1" x14ac:dyDescent="0.25">
      <c r="A17" s="39" t="s">
        <v>15</v>
      </c>
      <c r="B17" s="40"/>
      <c r="C17" s="40"/>
      <c r="D17" s="40"/>
      <c r="E17" s="28"/>
      <c r="F17" s="28"/>
      <c r="G17" s="26"/>
      <c r="I17" s="5"/>
    </row>
    <row r="18" spans="1:9" ht="54.75" customHeight="1" x14ac:dyDescent="0.25">
      <c r="A18" s="34" t="s">
        <v>12</v>
      </c>
      <c r="B18" s="35"/>
      <c r="C18" s="35"/>
      <c r="D18" s="35"/>
      <c r="E18" s="35"/>
      <c r="F18" s="35"/>
    </row>
    <row r="19" spans="1:9" x14ac:dyDescent="0.25">
      <c r="A19" s="7"/>
    </row>
    <row r="20" spans="1:9" x14ac:dyDescent="0.25">
      <c r="A20" s="7"/>
    </row>
    <row r="21" spans="1:9" x14ac:dyDescent="0.25">
      <c r="A21" s="7"/>
    </row>
    <row r="22" spans="1:9" x14ac:dyDescent="0.25">
      <c r="A22" s="7"/>
    </row>
    <row r="23" spans="1:9" x14ac:dyDescent="0.25">
      <c r="A23" s="6"/>
      <c r="B23" s="7"/>
      <c r="C23" s="7"/>
      <c r="D23" s="7"/>
      <c r="E23" s="7"/>
      <c r="F23" s="7"/>
      <c r="G23" s="7"/>
    </row>
    <row r="24" spans="1:9" x14ac:dyDescent="0.25">
      <c r="A24" s="6"/>
      <c r="B24" s="7"/>
      <c r="C24" s="7"/>
      <c r="D24" s="7"/>
      <c r="E24" s="7"/>
      <c r="F24" s="7"/>
      <c r="G24" s="7"/>
    </row>
    <row r="25" spans="1:9" x14ac:dyDescent="0.25">
      <c r="A25" s="6"/>
      <c r="B25" s="7"/>
      <c r="C25" s="7"/>
      <c r="D25" s="7"/>
      <c r="E25" s="7"/>
      <c r="F25" s="7"/>
      <c r="G25" s="7"/>
    </row>
    <row r="26" spans="1:9" x14ac:dyDescent="0.25">
      <c r="A26" s="29"/>
      <c r="B26" s="30"/>
      <c r="C26" s="30"/>
      <c r="D26" s="30"/>
      <c r="E26" s="30"/>
      <c r="F26" s="30"/>
      <c r="G26" s="30"/>
    </row>
  </sheetData>
  <sheetProtection algorithmName="SHA-512" hashValue="y+f5gv1MPD5HZ88S/YqVtH7U4XTMyS47aUogdNWl6MxyDtnx9tGJSfTKy0ZO76k2Cja4ZDLO9PnOK/01h9r81g==" saltValue="H/AOum6Q37urA60igLagEQ==" spinCount="100000" sheet="1" objects="1" scenarios="1" selectLockedCells="1"/>
  <mergeCells count="6">
    <mergeCell ref="A18:F18"/>
    <mergeCell ref="A1:F1"/>
    <mergeCell ref="A7:F7"/>
    <mergeCell ref="A13:F13"/>
    <mergeCell ref="D3:F5"/>
    <mergeCell ref="A17:D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672B676DB8E24DBB06DC86F7BBBDCA" ma:contentTypeVersion="18" ma:contentTypeDescription="Create a new document." ma:contentTypeScope="" ma:versionID="a95fdc4aa28d89070ef1a8dd5cb311fe">
  <xsd:schema xmlns:xsd="http://www.w3.org/2001/XMLSchema" xmlns:xs="http://www.w3.org/2001/XMLSchema" xmlns:p="http://schemas.microsoft.com/office/2006/metadata/properties" xmlns:ns2="3706c08e-532b-4b63-afd5-ce525762c353" xmlns:ns3="62493413-4711-487a-8c38-5e062a3faf12" targetNamespace="http://schemas.microsoft.com/office/2006/metadata/properties" ma:root="true" ma:fieldsID="c7430cbeff901937a43270e9cc9985f3" ns2:_="" ns3:_="">
    <xsd:import namespace="3706c08e-532b-4b63-afd5-ce525762c353"/>
    <xsd:import namespace="62493413-4711-487a-8c38-5e062a3faf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6c08e-532b-4b63-afd5-ce525762c3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5745cbf-3a1b-4931-9e88-7903586ed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93413-4711-487a-8c38-5e062a3faf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94e6fa-115a-4fd7-9b87-064ceee3bd7f}" ma:internalName="TaxCatchAll" ma:showField="CatchAllData" ma:web="62493413-4711-487a-8c38-5e062a3faf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06c08e-532b-4b63-afd5-ce525762c353">
      <Terms xmlns="http://schemas.microsoft.com/office/infopath/2007/PartnerControls"/>
    </lcf76f155ced4ddcb4097134ff3c332f>
    <TaxCatchAll xmlns="62493413-4711-487a-8c38-5e062a3faf12" xsi:nil="true"/>
  </documentManagement>
</p:properties>
</file>

<file path=customXml/itemProps1.xml><?xml version="1.0" encoding="utf-8"?>
<ds:datastoreItem xmlns:ds="http://schemas.openxmlformats.org/officeDocument/2006/customXml" ds:itemID="{3556FA1A-644B-43D7-B729-C80628D25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6c08e-532b-4b63-afd5-ce525762c353"/>
    <ds:schemaRef ds:uri="62493413-4711-487a-8c38-5e062a3faf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C44505-B5DE-4068-B9AC-F4048C961A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D0F4AA-A35A-4964-B326-5AE16C81FC4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2493413-4711-487a-8c38-5e062a3faf12"/>
    <ds:schemaRef ds:uri="3706c08e-532b-4b63-afd5-ce525762c35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</vt:lpstr>
      <vt:lpstr>blank!Print_Area</vt:lpstr>
    </vt:vector>
  </TitlesOfParts>
  <Manager/>
  <Company>Essent Guaranty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 Gallo</dc:creator>
  <cp:keywords/>
  <dc:description/>
  <cp:lastModifiedBy>Sushi Gulati</cp:lastModifiedBy>
  <cp:revision/>
  <dcterms:created xsi:type="dcterms:W3CDTF">2022-09-14T20:10:21Z</dcterms:created>
  <dcterms:modified xsi:type="dcterms:W3CDTF">2024-06-14T18:32:02Z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0x010100DE672B676DB8E24DBB06DC86F7BBBDCA</vt:lpwstr>
  </property>
  <property fmtid="{D5CDD505-2E9C-101B-9397-08002B2CF9AE}" pid="3" name="_dlc_DocIdItemGuid">
    <vt:lpwstr>9158424a-4a50-466c-9d86-d27a0bc792da</vt:lpwstr>
  </property>
  <property fmtid="{D5CDD505-2E9C-101B-9397-08002B2CF9AE}" pid="4" name="{A44787D4-0540-4523-9961-78E4036D8C6D}">
    <vt:lpwstr>{2B54D1CB-C9FC-4871-8E30-B2763CB1EC83}</vt:lpwstr>
  </property>
  <property fmtid="{D5CDD505-2E9C-101B-9397-08002B2CF9AE}" pid="5" name="MediaServiceImageTags">
    <vt:lpwstr/>
  </property>
</Properties>
</file>